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Read me" sheetId="1" state="visible" r:id="rId3"/>
    <sheet name="Summary" sheetId="2" state="visible" r:id="rId4"/>
    <sheet name="Hives" sheetId="3" state="visible" r:id="rId5"/>
    <sheet name="Session" sheetId="4" state="visible" r:id="rId6"/>
    <sheet name="Attendance" sheetId="5" state="visible" r:id="rId7"/>
    <sheet name="Payments" sheetId="6" state="visible" r:id="rId8"/>
    <sheet name="Pollen" sheetId="7" state="visible" r:id="rId9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<sst xmlns="http://schemas.openxmlformats.org/spreadsheetml/2006/main" count="251" uniqueCount="186">
  <si>
    <t xml:space="preserve">The Hive Project - data file 2026 - Example Company S.A.</t>
  </si>
  <si>
    <t xml:space="preserve">SAMPLE WITH EXAMPLE DATA. Your file carries your own figures.</t>
  </si>
  <si>
    <t xml:space="preserve">Tab</t>
  </si>
  <si>
    <t xml:space="preserve">What is in it</t>
  </si>
  <si>
    <t xml:space="preserve">Summary</t>
  </si>
  <si>
    <t xml:space="preserve">Totals that calculate themselves. Copy these into your report.</t>
  </si>
  <si>
    <t xml:space="preserve">Hives</t>
  </si>
  <si>
    <t xml:space="preserve">One line per hive: status at the start and at the end of the season, as recorded by the beekeeper.</t>
  </si>
  <si>
    <t xml:space="preserve">Session</t>
  </si>
  <si>
    <t xml:space="preserve">The staff session: date, times, format, language.</t>
  </si>
  <si>
    <t xml:space="preserve">Attendance</t>
  </si>
  <si>
    <t xml:space="preserve">One line per attendee. Training hours are calculated from the minutes attended.</t>
  </si>
  <si>
    <t xml:space="preserve">Payments</t>
  </si>
  <si>
    <t xml:space="preserve">Invoice lines, with education service and colony support kept apart.</t>
  </si>
  <si>
    <t xml:space="preserve">Pollen</t>
  </si>
  <si>
    <t xml:space="preserve">Only if a pollen analysis was added: plants the bees collected pollen from.</t>
  </si>
  <si>
    <t xml:space="preserve">Colours</t>
  </si>
  <si>
    <t xml:space="preserve">Blue text</t>
  </si>
  <si>
    <t xml:space="preserve">Data recorded by the beekeeper.</t>
  </si>
  <si>
    <t xml:space="preserve">Black text</t>
  </si>
  <si>
    <t xml:space="preserve">Formulas. Do not overwrite.</t>
  </si>
  <si>
    <t xml:space="preserve">Yellow cell</t>
  </si>
  <si>
    <t xml:space="preserve">For your team to fill in (headcount, gender, employee category, amounts, VAT).</t>
  </si>
  <si>
    <t xml:space="preserve">Colony status words</t>
  </si>
  <si>
    <t xml:space="preserve">Alive = the same colony is alive. Replaced = the colony failed during the season and the beekeeper put a new colony in the hive. Dead = no living colony.</t>
  </si>
  <si>
    <t xml:space="preserve">Frames of bees</t>
  </si>
  <si>
    <t xml:space="preserve">How many frames of the hive are covered with bees when the beekeeper opens it. A simple measure of colony strength.</t>
  </si>
  <si>
    <t xml:space="preserve">Summary 2026 - Example Company S.A.</t>
  </si>
  <si>
    <t xml:space="preserve">SAMPLE WITH EXAMPLE DATA</t>
  </si>
  <si>
    <t xml:space="preserve">Figure</t>
  </si>
  <si>
    <t xml:space="preserve">Value</t>
  </si>
  <si>
    <t xml:space="preserve">Where it goes in your report</t>
  </si>
  <si>
    <t xml:space="preserve">Colonies supported</t>
  </si>
  <si>
    <t xml:space="preserve">GRI 3-3 / Voluntary Standard B2 (description of the action)</t>
  </si>
  <si>
    <t xml:space="preserve">Colonies alive at start of season</t>
  </si>
  <si>
    <t xml:space="preserve">Same</t>
  </si>
  <si>
    <t xml:space="preserve">Same colonies alive at end of season</t>
  </si>
  <si>
    <t xml:space="preserve">Colonies replaced during the season</t>
  </si>
  <si>
    <t xml:space="preserve">Hives with a living colony at end of season</t>
  </si>
  <si>
    <t xml:space="preserve">Staff who attended the session</t>
  </si>
  <si>
    <t xml:space="preserve">GRI 404-1 / Voluntary Standard B10 / ESRS S1-12</t>
  </si>
  <si>
    <t xml:space="preserve">Training hours completed</t>
  </si>
  <si>
    <t xml:space="preserve">Same: add to your other training hours of the year</t>
  </si>
  <si>
    <t xml:space="preserve">Your headcount (fill in)</t>
  </si>
  <si>
    <t xml:space="preserve">Your own figure</t>
  </si>
  <si>
    <t xml:space="preserve">Example: 120. Replace with your average headcount.</t>
  </si>
  <si>
    <t xml:space="preserve">Training hours per employee from this session</t>
  </si>
  <si>
    <t xml:space="preserve">Average quiz score before / after (of 5)</t>
  </si>
  <si>
    <t xml:space="preserve">What people learned (description of the action)</t>
  </si>
  <si>
    <t xml:space="preserve">Paid for the education service (EUR, net)</t>
  </si>
  <si>
    <t xml:space="preserve">GRI 204-1 (local supplier)</t>
  </si>
  <si>
    <t xml:space="preserve">Paid for colony support (EUR, net)</t>
  </si>
  <si>
    <t xml:space="preserve">GRI 201-1 / GRI 204-1 / GRI 203-2</t>
  </si>
  <si>
    <t xml:space="preserve">Total paid (EUR, incl. VAT)</t>
  </si>
  <si>
    <t xml:space="preserve">GRI 204-1</t>
  </si>
  <si>
    <t xml:space="preserve">Hive no.</t>
  </si>
  <si>
    <t xml:space="preserve">Apiary code</t>
  </si>
  <si>
    <t xml:space="preserve">Region</t>
  </si>
  <si>
    <t xml:space="preserve">Start date</t>
  </si>
  <si>
    <t xml:space="preserve">Start status</t>
  </si>
  <si>
    <t xml:space="preserve">Frames of bees (start)</t>
  </si>
  <si>
    <t xml:space="preserve">Brood seen (start)</t>
  </si>
  <si>
    <t xml:space="preserve">Laying queen (start)</t>
  </si>
  <si>
    <t xml:space="preserve">End date</t>
  </si>
  <si>
    <t xml:space="preserve">End status</t>
  </si>
  <si>
    <t xml:space="preserve">Frames of bees (end)</t>
  </si>
  <si>
    <t xml:space="preserve">Note</t>
  </si>
  <si>
    <t xml:space="preserve">Photo start</t>
  </si>
  <si>
    <t xml:space="preserve">Photo end</t>
  </si>
  <si>
    <t xml:space="preserve">THP-101</t>
  </si>
  <si>
    <t xml:space="preserve">A1</t>
  </si>
  <si>
    <t xml:space="preserve">Boeotia (mountain)</t>
  </si>
  <si>
    <t xml:space="preserve">Alive</t>
  </si>
  <si>
    <t xml:space="preserve">Yes</t>
  </si>
  <si>
    <t xml:space="preserve">THP-101_2026-03-01.jpg</t>
  </si>
  <si>
    <t xml:space="preserve">THP-101_2026-10-31.jpg</t>
  </si>
  <si>
    <t xml:space="preserve">THP-102</t>
  </si>
  <si>
    <t xml:space="preserve">THP-102_2026-03-01.jpg</t>
  </si>
  <si>
    <t xml:space="preserve">THP-102_2026-10-31.jpg</t>
  </si>
  <si>
    <t xml:space="preserve">THP-103</t>
  </si>
  <si>
    <t xml:space="preserve">THP-103_2026-03-01.jpg</t>
  </si>
  <si>
    <t xml:space="preserve">THP-103_2026-10-31.jpg</t>
  </si>
  <si>
    <t xml:space="preserve">THP-104</t>
  </si>
  <si>
    <t xml:space="preserve">THP-104_2026-03-01.jpg</t>
  </si>
  <si>
    <t xml:space="preserve">THP-104_2026-10-31.jpg</t>
  </si>
  <si>
    <t xml:space="preserve">THP-105</t>
  </si>
  <si>
    <t xml:space="preserve">THP-105_2026-03-01.jpg</t>
  </si>
  <si>
    <t xml:space="preserve">THP-105_2026-10-31.jpg</t>
  </si>
  <si>
    <t xml:space="preserve">THP-106</t>
  </si>
  <si>
    <t xml:space="preserve">A2</t>
  </si>
  <si>
    <t xml:space="preserve">THP-106_2026-03-01.jpg</t>
  </si>
  <si>
    <t xml:space="preserve">THP-106_2026-10-31.jpg</t>
  </si>
  <si>
    <t xml:space="preserve">THP-107</t>
  </si>
  <si>
    <t xml:space="preserve">Replaced</t>
  </si>
  <si>
    <t xml:space="preserve">Lost its queen in July; beekeeper replaced it with a new colony from own stock (12 Jul 2026).</t>
  </si>
  <si>
    <t xml:space="preserve">THP-107_2026-03-01.jpg</t>
  </si>
  <si>
    <t xml:space="preserve">THP-107_2026-10-31.jpg</t>
  </si>
  <si>
    <t xml:space="preserve">THP-108</t>
  </si>
  <si>
    <t xml:space="preserve">THP-108_2026-03-01.jpg</t>
  </si>
  <si>
    <t xml:space="preserve">THP-108_2026-10-31.jpg</t>
  </si>
  <si>
    <t xml:space="preserve">THP-109</t>
  </si>
  <si>
    <t xml:space="preserve">THP-109_2026-03-01.jpg</t>
  </si>
  <si>
    <t xml:space="preserve">THP-109_2026-10-31.jpg</t>
  </si>
  <si>
    <t xml:space="preserve">THP-110</t>
  </si>
  <si>
    <t xml:space="preserve">THP-110_2026-03-01.jpg</t>
  </si>
  <si>
    <t xml:space="preserve">THP-110_2026-10-31.jpg</t>
  </si>
  <si>
    <t xml:space="preserve">Item</t>
  </si>
  <si>
    <t xml:space="preserve">Title</t>
  </si>
  <si>
    <t xml:space="preserve">Inside the hive</t>
  </si>
  <si>
    <t xml:space="preserve">Date</t>
  </si>
  <si>
    <t xml:space="preserve">Start time</t>
  </si>
  <si>
    <t xml:space="preserve">End time</t>
  </si>
  <si>
    <t xml:space="preserve">Format</t>
  </si>
  <si>
    <t xml:space="preserve">Online (Zoom)</t>
  </si>
  <si>
    <t xml:space="preserve">Language</t>
  </si>
  <si>
    <t xml:space="preserve">Greek</t>
  </si>
  <si>
    <t xml:space="preserve">Given by</t>
  </si>
  <si>
    <t xml:space="preserve">[name], beekeeper, The Hive Project</t>
  </si>
  <si>
    <t xml:space="preserve">Topics</t>
  </si>
  <si>
    <t xml:space="preserve">How a colony works; honey bees and wild bees (how far each flies, why too many honey bees in one place can harm wild bees); what the hive says about how an organisation works</t>
  </si>
  <si>
    <t xml:space="preserve">Session length (hours)</t>
  </si>
  <si>
    <t xml:space="preserve">Attendees</t>
  </si>
  <si>
    <t xml:space="preserve">Average quiz score before (of 5)</t>
  </si>
  <si>
    <t xml:space="preserve">Average quiz score after (of 5)</t>
  </si>
  <si>
    <t xml:space="preserve">Employee ID</t>
  </si>
  <si>
    <t xml:space="preserve">Minutes attended</t>
  </si>
  <si>
    <t xml:space="preserve">Quiz before (of 5)</t>
  </si>
  <si>
    <t xml:space="preserve">Quiz after (of 5)</t>
  </si>
  <si>
    <t xml:space="preserve">Gender (your HR)</t>
  </si>
  <si>
    <t xml:space="preserve">Employee category (your HR)</t>
  </si>
  <si>
    <t xml:space="preserve">E001</t>
  </si>
  <si>
    <t xml:space="preserve">E002</t>
  </si>
  <si>
    <t xml:space="preserve">E003</t>
  </si>
  <si>
    <t xml:space="preserve">E004</t>
  </si>
  <si>
    <t xml:space="preserve">E005</t>
  </si>
  <si>
    <t xml:space="preserve">E006</t>
  </si>
  <si>
    <t xml:space="preserve">E007</t>
  </si>
  <si>
    <t xml:space="preserve">E008</t>
  </si>
  <si>
    <t xml:space="preserve">E009</t>
  </si>
  <si>
    <t xml:space="preserve">E010</t>
  </si>
  <si>
    <t xml:space="preserve">E011</t>
  </si>
  <si>
    <t xml:space="preserve">E012</t>
  </si>
  <si>
    <t xml:space="preserve">E013</t>
  </si>
  <si>
    <t xml:space="preserve">E014</t>
  </si>
  <si>
    <t xml:space="preserve">E015</t>
  </si>
  <si>
    <t xml:space="preserve">E016</t>
  </si>
  <si>
    <t xml:space="preserve">E017</t>
  </si>
  <si>
    <t xml:space="preserve">E018</t>
  </si>
  <si>
    <t xml:space="preserve">E019</t>
  </si>
  <si>
    <t xml:space="preserve">E020</t>
  </si>
  <si>
    <t xml:space="preserve">E021</t>
  </si>
  <si>
    <t xml:space="preserve">E022</t>
  </si>
  <si>
    <t xml:space="preserve">E023</t>
  </si>
  <si>
    <t xml:space="preserve">E024</t>
  </si>
  <si>
    <t xml:space="preserve">E025</t>
  </si>
  <si>
    <t xml:space="preserve">E026</t>
  </si>
  <si>
    <t xml:space="preserve">E027</t>
  </si>
  <si>
    <t xml:space="preserve">E028</t>
  </si>
  <si>
    <t xml:space="preserve">E029</t>
  </si>
  <si>
    <t xml:space="preserve">E030</t>
  </si>
  <si>
    <t xml:space="preserve">Invoice no.</t>
  </si>
  <si>
    <t xml:space="preserve">Invoice date</t>
  </si>
  <si>
    <t xml:space="preserve">Line</t>
  </si>
  <si>
    <t xml:space="preserve">Net amount (EUR)</t>
  </si>
  <si>
    <t xml:space="preserve">VAT rate</t>
  </si>
  <si>
    <t xml:space="preserve">VAT (EUR)</t>
  </si>
  <si>
    <t xml:space="preserve">Total (EUR)</t>
  </si>
  <si>
    <t xml:space="preserve">Report it under</t>
  </si>
  <si>
    <t xml:space="preserve">[ ]</t>
  </si>
  <si>
    <t xml:space="preserve">Education service: staff session</t>
  </si>
  <si>
    <t xml:space="preserve">GRI 404 (training) / GRI 204-1 (local supplier)</t>
  </si>
  <si>
    <t xml:space="preserve">Support of 10 honey-bee colonies, season 2026</t>
  </si>
  <si>
    <t xml:space="preserve">GRI 201-1 (community investment) / GRI 204-1 / GRI 203-2</t>
  </si>
  <si>
    <t xml:space="preserve">Total</t>
  </si>
  <si>
    <t xml:space="preserve">Amounts and VAT come from the invoice. VAT rate: as on the invoice (ask your accountant).</t>
  </si>
  <si>
    <t xml:space="preserve">Sampling date</t>
  </si>
  <si>
    <t xml:space="preserve">Where</t>
  </si>
  <si>
    <t xml:space="preserve">Plant identified</t>
  </si>
  <si>
    <t xml:space="preserve">Share of pollen (%)</t>
  </si>
  <si>
    <t xml:space="preserve">Apiary A1, Boeotia</t>
  </si>
  <si>
    <t xml:space="preserve">Thymus (thyme)</t>
  </si>
  <si>
    <t xml:space="preserve">Cistus (rock rose)</t>
  </si>
  <si>
    <t xml:space="preserve">Quercus (oak)</t>
  </si>
  <si>
    <t xml:space="preserve">Erica (heather)</t>
  </si>
  <si>
    <t xml:space="preserve">Other plants</t>
  </si>
  <si>
    <t xml:space="preserve">Only if a pollen analysis was added. Example values for layout only, not real results.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</si>
</sst>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0"/>
    <numFmt numFmtId="166" formatCode="0.0"/>
    <numFmt numFmtId="167" formatCode="0.00"/>
    <numFmt numFmtId="168" formatCode="#,##0.00;\(#,##0.00\);\-"/>
    <numFmt numFmtId="169" formatCode="dd/mm/yyyy"/>
    <numFmt numFmtId="170" formatCode="hh:mm"/>
    <numFmt numFmtId="171" formatCode="0%"/>
  </numFmts>
  <fonts count="11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name val="Arial"/>
      <family val="0"/>
      <charset val="1"/>
    </font>
    <font>
      <b val="true"/>
      <sz val="11"/>
      <color rgb="FFC00000"/>
      <name val="Arial"/>
      <family val="0"/>
      <charset val="1"/>
    </font>
    <font>
      <b val="true"/>
      <sz val="11"/>
      <name val="Arial"/>
      <family val="0"/>
      <charset val="1"/>
    </font>
    <font>
      <sz val="11"/>
      <color rgb="FF000000"/>
      <name val="Arial"/>
      <family val="0"/>
      <charset val="1"/>
    </font>
    <font>
      <sz val="11"/>
      <color rgb="FF0000FF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i val="true"/>
      <sz val="11"/>
      <color rgb="FF6B6B6B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1A1A1A"/>
        <bgColor rgb="FF333300"/>
      </patternFill>
    </fill>
  </fills>
  <borders count="2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9D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7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3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9" fontId="8" fillId="0" borderId="1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9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70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6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1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9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C0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B6B6B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A1A1A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8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2"/>
    <col collapsed="false" customWidth="true" hidden="false" outlineLevel="0" max="2" min="2" style="0" width="95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4" customFormat="false" ht="15" hidden="false" customHeight="false" outlineLevel="0" collapsed="false">
      <c r="A4" s="3" t="s">
        <v>2</v>
      </c>
      <c r="B4" s="4" t="s">
        <v>3</v>
      </c>
    </row>
    <row r="5" customFormat="false" ht="15" hidden="false" customHeight="false" outlineLevel="0" collapsed="false">
      <c r="A5" s="5" t="s">
        <v>4</v>
      </c>
      <c r="B5" s="4" t="s">
        <v>5</v>
      </c>
    </row>
    <row r="6" customFormat="false" ht="15" hidden="false" customHeight="false" outlineLevel="0" collapsed="false">
      <c r="A6" s="5" t="s">
        <v>6</v>
      </c>
      <c r="B6" s="4" t="s">
        <v>7</v>
      </c>
    </row>
    <row r="7" customFormat="false" ht="15" hidden="false" customHeight="false" outlineLevel="0" collapsed="false">
      <c r="A7" s="5" t="s">
        <v>8</v>
      </c>
      <c r="B7" s="4" t="s">
        <v>9</v>
      </c>
    </row>
    <row r="8" customFormat="false" ht="15" hidden="false" customHeight="false" outlineLevel="0" collapsed="false">
      <c r="A8" s="5" t="s">
        <v>10</v>
      </c>
      <c r="B8" s="4" t="s">
        <v>11</v>
      </c>
    </row>
    <row r="9" customFormat="false" ht="15" hidden="false" customHeight="false" outlineLevel="0" collapsed="false">
      <c r="A9" s="5" t="s">
        <v>12</v>
      </c>
      <c r="B9" s="4" t="s">
        <v>13</v>
      </c>
    </row>
    <row r="10" customFormat="false" ht="15" hidden="false" customHeight="false" outlineLevel="0" collapsed="false">
      <c r="A10" s="5" t="s">
        <v>14</v>
      </c>
      <c r="B10" s="4" t="s">
        <v>15</v>
      </c>
    </row>
    <row r="11" customFormat="false" ht="15" hidden="false" customHeight="false" outlineLevel="0" collapsed="false">
      <c r="A11" s="5"/>
      <c r="B11" s="4"/>
    </row>
    <row r="12" customFormat="false" ht="15" hidden="false" customHeight="false" outlineLevel="0" collapsed="false">
      <c r="A12" s="3" t="s">
        <v>16</v>
      </c>
      <c r="B12" s="4"/>
    </row>
    <row r="13" customFormat="false" ht="15" hidden="false" customHeight="false" outlineLevel="0" collapsed="false">
      <c r="A13" s="6" t="s">
        <v>17</v>
      </c>
      <c r="B13" s="4" t="s">
        <v>18</v>
      </c>
    </row>
    <row r="14" customFormat="false" ht="15" hidden="false" customHeight="false" outlineLevel="0" collapsed="false">
      <c r="A14" s="5" t="s">
        <v>19</v>
      </c>
      <c r="B14" s="4" t="s">
        <v>20</v>
      </c>
    </row>
    <row r="15" customFormat="false" ht="15" hidden="false" customHeight="false" outlineLevel="0" collapsed="false">
      <c r="A15" s="7" t="s">
        <v>21</v>
      </c>
      <c r="B15" s="4" t="s">
        <v>22</v>
      </c>
    </row>
    <row r="16" customFormat="false" ht="15" hidden="false" customHeight="false" outlineLevel="0" collapsed="false">
      <c r="A16" s="5"/>
      <c r="B16" s="4"/>
    </row>
    <row r="17" customFormat="false" ht="26.85" hidden="false" customHeight="false" outlineLevel="0" collapsed="false">
      <c r="A17" s="5" t="s">
        <v>23</v>
      </c>
      <c r="B17" s="4" t="s">
        <v>24</v>
      </c>
    </row>
    <row r="18" customFormat="false" ht="26.85" hidden="false" customHeight="false" outlineLevel="0" collapsed="false">
      <c r="A18" s="5" t="s">
        <v>25</v>
      </c>
      <c r="B18" s="4" t="s">
        <v>26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17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6"/>
    <col collapsed="false" customWidth="true" hidden="false" outlineLevel="0" max="2" min="2" style="0" width="14"/>
    <col collapsed="false" customWidth="true" hidden="false" outlineLevel="0" max="3" min="3" style="0" width="58"/>
    <col collapsed="false" customWidth="true" hidden="false" outlineLevel="0" max="4" min="4" style="0" width="44"/>
  </cols>
  <sheetData>
    <row r="1" customFormat="false" ht="17.35" hidden="false" customHeight="false" outlineLevel="0" collapsed="false">
      <c r="A1" s="1" t="s">
        <v>27</v>
      </c>
    </row>
    <row r="2" customFormat="false" ht="15" hidden="false" customHeight="false" outlineLevel="0" collapsed="false">
      <c r="A2" s="2" t="s">
        <v>28</v>
      </c>
    </row>
    <row r="4" customFormat="false" ht="15" hidden="false" customHeight="false" outlineLevel="0" collapsed="false">
      <c r="A4" s="8" t="s">
        <v>29</v>
      </c>
      <c r="B4" s="8" t="s">
        <v>30</v>
      </c>
      <c r="C4" s="8" t="s">
        <v>31</v>
      </c>
    </row>
    <row r="5" customFormat="false" ht="15" hidden="false" customHeight="false" outlineLevel="0" collapsed="false">
      <c r="A5" s="9" t="s">
        <v>32</v>
      </c>
      <c r="B5" s="9" t="n">
        <f aca="false">COUNTA(Hives!A2:A200)</f>
        <v>10</v>
      </c>
      <c r="C5" s="9" t="s">
        <v>33</v>
      </c>
    </row>
    <row r="6" customFormat="false" ht="15" hidden="false" customHeight="false" outlineLevel="0" collapsed="false">
      <c r="A6" s="9" t="s">
        <v>34</v>
      </c>
      <c r="B6" s="9" t="n">
        <f aca="false">COUNTIF(Hives!E2:E200,"Alive")</f>
        <v>10</v>
      </c>
      <c r="C6" s="9" t="s">
        <v>35</v>
      </c>
    </row>
    <row r="7" customFormat="false" ht="15" hidden="false" customHeight="false" outlineLevel="0" collapsed="false">
      <c r="A7" s="9" t="s">
        <v>36</v>
      </c>
      <c r="B7" s="9" t="n">
        <f aca="false">COUNTIF(Hives!J2:J200,"Alive")</f>
        <v>9</v>
      </c>
      <c r="C7" s="9" t="s">
        <v>35</v>
      </c>
    </row>
    <row r="8" customFormat="false" ht="15" hidden="false" customHeight="false" outlineLevel="0" collapsed="false">
      <c r="A8" s="9" t="s">
        <v>37</v>
      </c>
      <c r="B8" s="9" t="n">
        <f aca="false">COUNTIF(Hives!J2:J200,"Replaced")</f>
        <v>1</v>
      </c>
      <c r="C8" s="9" t="s">
        <v>35</v>
      </c>
    </row>
    <row r="9" customFormat="false" ht="15" hidden="false" customHeight="false" outlineLevel="0" collapsed="false">
      <c r="A9" s="9" t="s">
        <v>38</v>
      </c>
      <c r="B9" s="9" t="n">
        <f aca="false">B7+B8</f>
        <v>10</v>
      </c>
      <c r="C9" s="9" t="s">
        <v>35</v>
      </c>
    </row>
    <row r="10" customFormat="false" ht="15" hidden="false" customHeight="false" outlineLevel="0" collapsed="false">
      <c r="A10" s="9" t="s">
        <v>39</v>
      </c>
      <c r="B10" s="10" t="n">
        <f aca="false">Session!B12</f>
        <v>30</v>
      </c>
      <c r="C10" s="9" t="s">
        <v>40</v>
      </c>
    </row>
    <row r="11" customFormat="false" ht="15" hidden="false" customHeight="false" outlineLevel="0" collapsed="false">
      <c r="A11" s="9" t="s">
        <v>41</v>
      </c>
      <c r="B11" s="11" t="n">
        <f aca="false">Session!B13</f>
        <v>45</v>
      </c>
      <c r="C11" s="9" t="s">
        <v>42</v>
      </c>
    </row>
    <row r="12" customFormat="false" ht="15" hidden="false" customHeight="false" outlineLevel="0" collapsed="false">
      <c r="A12" s="9" t="s">
        <v>43</v>
      </c>
      <c r="B12" s="12" t="n">
        <v>120</v>
      </c>
      <c r="C12" s="9" t="s">
        <v>44</v>
      </c>
      <c r="D12" s="13" t="s">
        <v>45</v>
      </c>
    </row>
    <row r="13" customFormat="false" ht="15" hidden="false" customHeight="false" outlineLevel="0" collapsed="false">
      <c r="A13" s="9" t="s">
        <v>46</v>
      </c>
      <c r="B13" s="14" t="n">
        <f aca="false">IF(B12&gt;0,B11/B12,"")</f>
        <v>0.375</v>
      </c>
      <c r="C13" s="9" t="s">
        <v>35</v>
      </c>
    </row>
    <row r="14" customFormat="false" ht="15" hidden="false" customHeight="false" outlineLevel="0" collapsed="false">
      <c r="A14" s="9" t="s">
        <v>47</v>
      </c>
      <c r="B14" s="9" t="str">
        <f aca="false">TEXT(Session!B14,"0.0")&amp;" / "&amp;TEXT(Session!B15,"0.0")</f>
        <v>2.1 / 4.3</v>
      </c>
      <c r="C14" s="9" t="s">
        <v>48</v>
      </c>
    </row>
    <row r="15" customFormat="false" ht="15" hidden="false" customHeight="false" outlineLevel="0" collapsed="false">
      <c r="A15" s="9" t="s">
        <v>49</v>
      </c>
      <c r="B15" s="15" t="n">
        <f aca="false">Payments!D2</f>
        <v>0</v>
      </c>
      <c r="C15" s="9" t="s">
        <v>50</v>
      </c>
    </row>
    <row r="16" customFormat="false" ht="15" hidden="false" customHeight="false" outlineLevel="0" collapsed="false">
      <c r="A16" s="9" t="s">
        <v>51</v>
      </c>
      <c r="B16" s="15" t="n">
        <f aca="false">Payments!D3</f>
        <v>0</v>
      </c>
      <c r="C16" s="9" t="s">
        <v>52</v>
      </c>
    </row>
    <row r="17" customFormat="false" ht="15" hidden="false" customHeight="false" outlineLevel="0" collapsed="false">
      <c r="A17" s="9" t="s">
        <v>53</v>
      </c>
      <c r="B17" s="15" t="n">
        <f aca="false">Payments!G4</f>
        <v>0</v>
      </c>
      <c r="C17" s="9" t="s">
        <v>54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N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0"/>
    <col collapsed="false" customWidth="true" hidden="false" outlineLevel="0" max="2" min="2" style="0" width="11"/>
    <col collapsed="false" customWidth="true" hidden="false" outlineLevel="0" max="3" min="3" style="0" width="18"/>
    <col collapsed="false" customWidth="true" hidden="false" outlineLevel="0" max="6" min="4" style="0" width="12"/>
    <col collapsed="false" customWidth="true" hidden="false" outlineLevel="0" max="7" min="7" style="0" width="11"/>
    <col collapsed="false" customWidth="true" hidden="false" outlineLevel="0" max="11" min="8" style="0" width="12"/>
    <col collapsed="false" customWidth="true" hidden="false" outlineLevel="0" max="12" min="12" style="0" width="46"/>
    <col collapsed="false" customWidth="true" hidden="false" outlineLevel="0" max="14" min="13" style="0" width="24"/>
  </cols>
  <sheetData>
    <row r="1" customFormat="false" ht="39.55" hidden="false" customHeight="false" outlineLevel="0" collapsed="false">
      <c r="A1" s="16" t="s">
        <v>55</v>
      </c>
      <c r="B1" s="16" t="s">
        <v>56</v>
      </c>
      <c r="C1" s="16" t="s">
        <v>57</v>
      </c>
      <c r="D1" s="16" t="s">
        <v>58</v>
      </c>
      <c r="E1" s="16" t="s">
        <v>59</v>
      </c>
      <c r="F1" s="16" t="s">
        <v>60</v>
      </c>
      <c r="G1" s="16" t="s">
        <v>61</v>
      </c>
      <c r="H1" s="16" t="s">
        <v>62</v>
      </c>
      <c r="I1" s="16" t="s">
        <v>63</v>
      </c>
      <c r="J1" s="16" t="s">
        <v>64</v>
      </c>
      <c r="K1" s="16" t="s">
        <v>65</v>
      </c>
      <c r="L1" s="16" t="s">
        <v>66</v>
      </c>
      <c r="M1" s="16" t="s">
        <v>67</v>
      </c>
      <c r="N1" s="16" t="s">
        <v>68</v>
      </c>
    </row>
    <row r="2" customFormat="false" ht="15" hidden="false" customHeight="false" outlineLevel="0" collapsed="false">
      <c r="A2" s="17" t="s">
        <v>69</v>
      </c>
      <c r="B2" s="17" t="s">
        <v>70</v>
      </c>
      <c r="C2" s="17" t="s">
        <v>71</v>
      </c>
      <c r="D2" s="18" t="n">
        <v>46082</v>
      </c>
      <c r="E2" s="17" t="s">
        <v>72</v>
      </c>
      <c r="F2" s="17" t="n">
        <v>6</v>
      </c>
      <c r="G2" s="17" t="s">
        <v>73</v>
      </c>
      <c r="H2" s="17" t="s">
        <v>73</v>
      </c>
      <c r="I2" s="18" t="n">
        <v>46326</v>
      </c>
      <c r="J2" s="17" t="s">
        <v>72</v>
      </c>
      <c r="K2" s="17" t="n">
        <v>9</v>
      </c>
      <c r="L2" s="19"/>
      <c r="M2" s="17" t="s">
        <v>74</v>
      </c>
      <c r="N2" s="17" t="s">
        <v>75</v>
      </c>
    </row>
    <row r="3" customFormat="false" ht="15" hidden="false" customHeight="false" outlineLevel="0" collapsed="false">
      <c r="A3" s="17" t="s">
        <v>76</v>
      </c>
      <c r="B3" s="17" t="s">
        <v>70</v>
      </c>
      <c r="C3" s="17" t="s">
        <v>71</v>
      </c>
      <c r="D3" s="18" t="n">
        <v>46082</v>
      </c>
      <c r="E3" s="17" t="s">
        <v>72</v>
      </c>
      <c r="F3" s="17" t="n">
        <v>7</v>
      </c>
      <c r="G3" s="17" t="s">
        <v>73</v>
      </c>
      <c r="H3" s="17" t="s">
        <v>73</v>
      </c>
      <c r="I3" s="18" t="n">
        <v>46326</v>
      </c>
      <c r="J3" s="17" t="s">
        <v>72</v>
      </c>
      <c r="K3" s="17" t="n">
        <v>10</v>
      </c>
      <c r="L3" s="19"/>
      <c r="M3" s="17" t="s">
        <v>77</v>
      </c>
      <c r="N3" s="17" t="s">
        <v>78</v>
      </c>
    </row>
    <row r="4" customFormat="false" ht="15" hidden="false" customHeight="false" outlineLevel="0" collapsed="false">
      <c r="A4" s="17" t="s">
        <v>79</v>
      </c>
      <c r="B4" s="17" t="s">
        <v>70</v>
      </c>
      <c r="C4" s="17" t="s">
        <v>71</v>
      </c>
      <c r="D4" s="18" t="n">
        <v>46082</v>
      </c>
      <c r="E4" s="17" t="s">
        <v>72</v>
      </c>
      <c r="F4" s="17" t="n">
        <v>5</v>
      </c>
      <c r="G4" s="17" t="s">
        <v>73</v>
      </c>
      <c r="H4" s="17" t="s">
        <v>73</v>
      </c>
      <c r="I4" s="18" t="n">
        <v>46326</v>
      </c>
      <c r="J4" s="17" t="s">
        <v>72</v>
      </c>
      <c r="K4" s="17" t="n">
        <v>8</v>
      </c>
      <c r="L4" s="19"/>
      <c r="M4" s="17" t="s">
        <v>80</v>
      </c>
      <c r="N4" s="17" t="s">
        <v>81</v>
      </c>
    </row>
    <row r="5" customFormat="false" ht="15" hidden="false" customHeight="false" outlineLevel="0" collapsed="false">
      <c r="A5" s="17" t="s">
        <v>82</v>
      </c>
      <c r="B5" s="17" t="s">
        <v>70</v>
      </c>
      <c r="C5" s="17" t="s">
        <v>71</v>
      </c>
      <c r="D5" s="18" t="n">
        <v>46082</v>
      </c>
      <c r="E5" s="17" t="s">
        <v>72</v>
      </c>
      <c r="F5" s="17" t="n">
        <v>8</v>
      </c>
      <c r="G5" s="17" t="s">
        <v>73</v>
      </c>
      <c r="H5" s="17" t="s">
        <v>73</v>
      </c>
      <c r="I5" s="18" t="n">
        <v>46326</v>
      </c>
      <c r="J5" s="17" t="s">
        <v>72</v>
      </c>
      <c r="K5" s="17" t="n">
        <v>10</v>
      </c>
      <c r="L5" s="19"/>
      <c r="M5" s="17" t="s">
        <v>83</v>
      </c>
      <c r="N5" s="17" t="s">
        <v>84</v>
      </c>
    </row>
    <row r="6" customFormat="false" ht="15" hidden="false" customHeight="false" outlineLevel="0" collapsed="false">
      <c r="A6" s="17" t="s">
        <v>85</v>
      </c>
      <c r="B6" s="17" t="s">
        <v>70</v>
      </c>
      <c r="C6" s="17" t="s">
        <v>71</v>
      </c>
      <c r="D6" s="18" t="n">
        <v>46082</v>
      </c>
      <c r="E6" s="17" t="s">
        <v>72</v>
      </c>
      <c r="F6" s="17" t="n">
        <v>6</v>
      </c>
      <c r="G6" s="17" t="s">
        <v>73</v>
      </c>
      <c r="H6" s="17" t="s">
        <v>73</v>
      </c>
      <c r="I6" s="18" t="n">
        <v>46326</v>
      </c>
      <c r="J6" s="17" t="s">
        <v>72</v>
      </c>
      <c r="K6" s="17" t="n">
        <v>9</v>
      </c>
      <c r="L6" s="19"/>
      <c r="M6" s="17" t="s">
        <v>86</v>
      </c>
      <c r="N6" s="17" t="s">
        <v>87</v>
      </c>
    </row>
    <row r="7" customFormat="false" ht="15" hidden="false" customHeight="false" outlineLevel="0" collapsed="false">
      <c r="A7" s="17" t="s">
        <v>88</v>
      </c>
      <c r="B7" s="17" t="s">
        <v>89</v>
      </c>
      <c r="C7" s="17" t="s">
        <v>71</v>
      </c>
      <c r="D7" s="18" t="n">
        <v>46082</v>
      </c>
      <c r="E7" s="17" t="s">
        <v>72</v>
      </c>
      <c r="F7" s="17" t="n">
        <v>7</v>
      </c>
      <c r="G7" s="17" t="s">
        <v>73</v>
      </c>
      <c r="H7" s="17" t="s">
        <v>73</v>
      </c>
      <c r="I7" s="18" t="n">
        <v>46326</v>
      </c>
      <c r="J7" s="17" t="s">
        <v>72</v>
      </c>
      <c r="K7" s="17" t="n">
        <v>9</v>
      </c>
      <c r="L7" s="19"/>
      <c r="M7" s="17" t="s">
        <v>90</v>
      </c>
      <c r="N7" s="17" t="s">
        <v>91</v>
      </c>
    </row>
    <row r="8" customFormat="false" ht="26.85" hidden="false" customHeight="false" outlineLevel="0" collapsed="false">
      <c r="A8" s="17" t="s">
        <v>92</v>
      </c>
      <c r="B8" s="17" t="s">
        <v>89</v>
      </c>
      <c r="C8" s="17" t="s">
        <v>71</v>
      </c>
      <c r="D8" s="18" t="n">
        <v>46082</v>
      </c>
      <c r="E8" s="17" t="s">
        <v>72</v>
      </c>
      <c r="F8" s="17" t="n">
        <v>6</v>
      </c>
      <c r="G8" s="17" t="s">
        <v>73</v>
      </c>
      <c r="H8" s="17" t="s">
        <v>73</v>
      </c>
      <c r="I8" s="18" t="n">
        <v>46326</v>
      </c>
      <c r="J8" s="17" t="s">
        <v>93</v>
      </c>
      <c r="K8" s="17" t="n">
        <v>6</v>
      </c>
      <c r="L8" s="19" t="s">
        <v>94</v>
      </c>
      <c r="M8" s="17" t="s">
        <v>95</v>
      </c>
      <c r="N8" s="17" t="s">
        <v>96</v>
      </c>
    </row>
    <row r="9" customFormat="false" ht="15" hidden="false" customHeight="false" outlineLevel="0" collapsed="false">
      <c r="A9" s="17" t="s">
        <v>97</v>
      </c>
      <c r="B9" s="17" t="s">
        <v>89</v>
      </c>
      <c r="C9" s="17" t="s">
        <v>71</v>
      </c>
      <c r="D9" s="18" t="n">
        <v>46082</v>
      </c>
      <c r="E9" s="17" t="s">
        <v>72</v>
      </c>
      <c r="F9" s="17" t="n">
        <v>5</v>
      </c>
      <c r="G9" s="17" t="s">
        <v>73</v>
      </c>
      <c r="H9" s="17" t="s">
        <v>73</v>
      </c>
      <c r="I9" s="18" t="n">
        <v>46326</v>
      </c>
      <c r="J9" s="17" t="s">
        <v>72</v>
      </c>
      <c r="K9" s="17" t="n">
        <v>8</v>
      </c>
      <c r="L9" s="19"/>
      <c r="M9" s="17" t="s">
        <v>98</v>
      </c>
      <c r="N9" s="17" t="s">
        <v>99</v>
      </c>
    </row>
    <row r="10" customFormat="false" ht="15" hidden="false" customHeight="false" outlineLevel="0" collapsed="false">
      <c r="A10" s="17" t="s">
        <v>100</v>
      </c>
      <c r="B10" s="17" t="s">
        <v>89</v>
      </c>
      <c r="C10" s="17" t="s">
        <v>71</v>
      </c>
      <c r="D10" s="18" t="n">
        <v>46082</v>
      </c>
      <c r="E10" s="17" t="s">
        <v>72</v>
      </c>
      <c r="F10" s="17" t="n">
        <v>7</v>
      </c>
      <c r="G10" s="17" t="s">
        <v>73</v>
      </c>
      <c r="H10" s="17" t="s">
        <v>73</v>
      </c>
      <c r="I10" s="18" t="n">
        <v>46326</v>
      </c>
      <c r="J10" s="17" t="s">
        <v>72</v>
      </c>
      <c r="K10" s="17" t="n">
        <v>10</v>
      </c>
      <c r="L10" s="19"/>
      <c r="M10" s="17" t="s">
        <v>101</v>
      </c>
      <c r="N10" s="17" t="s">
        <v>102</v>
      </c>
    </row>
    <row r="11" customFormat="false" ht="15" hidden="false" customHeight="false" outlineLevel="0" collapsed="false">
      <c r="A11" s="17" t="s">
        <v>103</v>
      </c>
      <c r="B11" s="17" t="s">
        <v>89</v>
      </c>
      <c r="C11" s="17" t="s">
        <v>71</v>
      </c>
      <c r="D11" s="18" t="n">
        <v>46082</v>
      </c>
      <c r="E11" s="17" t="s">
        <v>72</v>
      </c>
      <c r="F11" s="17" t="n">
        <v>6</v>
      </c>
      <c r="G11" s="17" t="s">
        <v>73</v>
      </c>
      <c r="H11" s="17" t="s">
        <v>73</v>
      </c>
      <c r="I11" s="18" t="n">
        <v>46326</v>
      </c>
      <c r="J11" s="17" t="s">
        <v>72</v>
      </c>
      <c r="K11" s="17" t="n">
        <v>9</v>
      </c>
      <c r="L11" s="19"/>
      <c r="M11" s="17" t="s">
        <v>104</v>
      </c>
      <c r="N11" s="17" t="s">
        <v>105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1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4"/>
    <col collapsed="false" customWidth="true" hidden="false" outlineLevel="0" max="2" min="2" style="0" width="40"/>
  </cols>
  <sheetData>
    <row r="1" customFormat="false" ht="15" hidden="false" customHeight="false" outlineLevel="0" collapsed="false">
      <c r="A1" s="8" t="s">
        <v>106</v>
      </c>
      <c r="B1" s="8" t="s">
        <v>30</v>
      </c>
    </row>
    <row r="2" customFormat="false" ht="15" hidden="false" customHeight="false" outlineLevel="0" collapsed="false">
      <c r="A2" s="5" t="s">
        <v>107</v>
      </c>
      <c r="B2" s="20" t="s">
        <v>108</v>
      </c>
    </row>
    <row r="3" customFormat="false" ht="15" hidden="false" customHeight="false" outlineLevel="0" collapsed="false">
      <c r="A3" s="5" t="s">
        <v>109</v>
      </c>
      <c r="B3" s="21" t="n">
        <v>46157</v>
      </c>
    </row>
    <row r="4" customFormat="false" ht="15" hidden="false" customHeight="false" outlineLevel="0" collapsed="false">
      <c r="A4" s="5" t="s">
        <v>110</v>
      </c>
      <c r="B4" s="22" t="n">
        <v>0.416666666666667</v>
      </c>
    </row>
    <row r="5" customFormat="false" ht="15" hidden="false" customHeight="false" outlineLevel="0" collapsed="false">
      <c r="A5" s="5" t="s">
        <v>111</v>
      </c>
      <c r="B5" s="22" t="n">
        <v>0.479166666666667</v>
      </c>
    </row>
    <row r="6" customFormat="false" ht="15" hidden="false" customHeight="false" outlineLevel="0" collapsed="false">
      <c r="A6" s="5" t="s">
        <v>112</v>
      </c>
      <c r="B6" s="20" t="s">
        <v>113</v>
      </c>
    </row>
    <row r="7" customFormat="false" ht="15" hidden="false" customHeight="false" outlineLevel="0" collapsed="false">
      <c r="A7" s="5" t="s">
        <v>114</v>
      </c>
      <c r="B7" s="20" t="s">
        <v>115</v>
      </c>
    </row>
    <row r="8" customFormat="false" ht="15" hidden="false" customHeight="false" outlineLevel="0" collapsed="false">
      <c r="A8" s="5" t="s">
        <v>116</v>
      </c>
      <c r="B8" s="20" t="s">
        <v>117</v>
      </c>
    </row>
    <row r="9" customFormat="false" ht="64.9" hidden="false" customHeight="false" outlineLevel="0" collapsed="false">
      <c r="A9" s="5" t="s">
        <v>118</v>
      </c>
      <c r="B9" s="20" t="s">
        <v>119</v>
      </c>
    </row>
    <row r="11" customFormat="false" ht="15" hidden="false" customHeight="false" outlineLevel="0" collapsed="false">
      <c r="A11" s="3" t="s">
        <v>120</v>
      </c>
      <c r="B11" s="23" t="n">
        <f aca="false">(B5-B4)*24</f>
        <v>1.5</v>
      </c>
    </row>
    <row r="12" customFormat="false" ht="15" hidden="false" customHeight="false" outlineLevel="0" collapsed="false">
      <c r="A12" s="3" t="s">
        <v>121</v>
      </c>
      <c r="B12" s="24" t="n">
        <f aca="false">COUNTA(Attendance!A2:A500)</f>
        <v>30</v>
      </c>
    </row>
    <row r="13" customFormat="false" ht="15" hidden="false" customHeight="false" outlineLevel="0" collapsed="false">
      <c r="A13" s="3" t="s">
        <v>41</v>
      </c>
      <c r="B13" s="23" t="n">
        <f aca="false">SUM(Attendance!B2:B500)/60</f>
        <v>45</v>
      </c>
    </row>
    <row r="14" customFormat="false" ht="15" hidden="false" customHeight="false" outlineLevel="0" collapsed="false">
      <c r="A14" s="3" t="s">
        <v>122</v>
      </c>
      <c r="B14" s="23" t="n">
        <f aca="false">AVERAGE(Attendance!C2:C500)</f>
        <v>2.1</v>
      </c>
    </row>
    <row r="15" customFormat="false" ht="15" hidden="false" customHeight="false" outlineLevel="0" collapsed="false">
      <c r="A15" s="3" t="s">
        <v>123</v>
      </c>
      <c r="B15" s="23" t="n">
        <f aca="false">AVERAGE(Attendance!D2:D500)</f>
        <v>4.3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F3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18"/>
    <col collapsed="false" customWidth="true" hidden="false" outlineLevel="0" max="4" min="3" style="0" width="17"/>
    <col collapsed="false" customWidth="true" hidden="false" outlineLevel="0" max="5" min="5" style="0" width="18"/>
    <col collapsed="false" customWidth="true" hidden="false" outlineLevel="0" max="6" min="6" style="0" width="28"/>
  </cols>
  <sheetData>
    <row r="1" customFormat="false" ht="26.85" hidden="false" customHeight="false" outlineLevel="0" collapsed="false">
      <c r="A1" s="16" t="s">
        <v>124</v>
      </c>
      <c r="B1" s="16" t="s">
        <v>125</v>
      </c>
      <c r="C1" s="16" t="s">
        <v>126</v>
      </c>
      <c r="D1" s="16" t="s">
        <v>127</v>
      </c>
      <c r="E1" s="16" t="s">
        <v>128</v>
      </c>
      <c r="F1" s="16" t="s">
        <v>129</v>
      </c>
    </row>
    <row r="2" customFormat="false" ht="15" hidden="false" customHeight="false" outlineLevel="0" collapsed="false">
      <c r="A2" s="6" t="s">
        <v>130</v>
      </c>
      <c r="B2" s="6" t="n">
        <v>90</v>
      </c>
      <c r="C2" s="6" t="n">
        <v>2</v>
      </c>
      <c r="D2" s="6" t="n">
        <v>4</v>
      </c>
      <c r="E2" s="25"/>
      <c r="F2" s="25"/>
    </row>
    <row r="3" customFormat="false" ht="15" hidden="false" customHeight="false" outlineLevel="0" collapsed="false">
      <c r="A3" s="6" t="s">
        <v>131</v>
      </c>
      <c r="B3" s="6" t="n">
        <v>90</v>
      </c>
      <c r="C3" s="6" t="n">
        <v>1</v>
      </c>
      <c r="D3" s="6" t="n">
        <v>4</v>
      </c>
      <c r="E3" s="25"/>
      <c r="F3" s="25"/>
    </row>
    <row r="4" customFormat="false" ht="15" hidden="false" customHeight="false" outlineLevel="0" collapsed="false">
      <c r="A4" s="6" t="s">
        <v>132</v>
      </c>
      <c r="B4" s="6" t="n">
        <v>90</v>
      </c>
      <c r="C4" s="6" t="n">
        <v>3</v>
      </c>
      <c r="D4" s="6" t="n">
        <v>5</v>
      </c>
      <c r="E4" s="25"/>
      <c r="F4" s="25"/>
    </row>
    <row r="5" customFormat="false" ht="15" hidden="false" customHeight="false" outlineLevel="0" collapsed="false">
      <c r="A5" s="6" t="s">
        <v>133</v>
      </c>
      <c r="B5" s="6" t="n">
        <v>90</v>
      </c>
      <c r="C5" s="6" t="n">
        <v>2</v>
      </c>
      <c r="D5" s="6" t="n">
        <v>4</v>
      </c>
      <c r="E5" s="25"/>
      <c r="F5" s="25"/>
    </row>
    <row r="6" customFormat="false" ht="15" hidden="false" customHeight="false" outlineLevel="0" collapsed="false">
      <c r="A6" s="6" t="s">
        <v>134</v>
      </c>
      <c r="B6" s="6" t="n">
        <v>90</v>
      </c>
      <c r="C6" s="6" t="n">
        <v>2</v>
      </c>
      <c r="D6" s="6" t="n">
        <v>5</v>
      </c>
      <c r="E6" s="25"/>
      <c r="F6" s="25"/>
    </row>
    <row r="7" customFormat="false" ht="15" hidden="false" customHeight="false" outlineLevel="0" collapsed="false">
      <c r="A7" s="6" t="s">
        <v>135</v>
      </c>
      <c r="B7" s="6" t="n">
        <v>90</v>
      </c>
      <c r="C7" s="6" t="n">
        <v>1</v>
      </c>
      <c r="D7" s="6" t="n">
        <v>4</v>
      </c>
      <c r="E7" s="25"/>
      <c r="F7" s="25"/>
    </row>
    <row r="8" customFormat="false" ht="15" hidden="false" customHeight="false" outlineLevel="0" collapsed="false">
      <c r="A8" s="6" t="s">
        <v>136</v>
      </c>
      <c r="B8" s="6" t="n">
        <v>90</v>
      </c>
      <c r="C8" s="6" t="n">
        <v>3</v>
      </c>
      <c r="D8" s="6" t="n">
        <v>5</v>
      </c>
      <c r="E8" s="25"/>
      <c r="F8" s="25"/>
    </row>
    <row r="9" customFormat="false" ht="15" hidden="false" customHeight="false" outlineLevel="0" collapsed="false">
      <c r="A9" s="6" t="s">
        <v>137</v>
      </c>
      <c r="B9" s="6" t="n">
        <v>90</v>
      </c>
      <c r="C9" s="6" t="n">
        <v>2</v>
      </c>
      <c r="D9" s="6" t="n">
        <v>4</v>
      </c>
      <c r="E9" s="25"/>
      <c r="F9" s="25"/>
    </row>
    <row r="10" customFormat="false" ht="15" hidden="false" customHeight="false" outlineLevel="0" collapsed="false">
      <c r="A10" s="6" t="s">
        <v>138</v>
      </c>
      <c r="B10" s="6" t="n">
        <v>90</v>
      </c>
      <c r="C10" s="6" t="n">
        <v>2</v>
      </c>
      <c r="D10" s="6" t="n">
        <v>4</v>
      </c>
      <c r="E10" s="25"/>
      <c r="F10" s="25"/>
    </row>
    <row r="11" customFormat="false" ht="15" hidden="false" customHeight="false" outlineLevel="0" collapsed="false">
      <c r="A11" s="6" t="s">
        <v>139</v>
      </c>
      <c r="B11" s="6" t="n">
        <v>90</v>
      </c>
      <c r="C11" s="6" t="n">
        <v>3</v>
      </c>
      <c r="D11" s="6" t="n">
        <v>5</v>
      </c>
      <c r="E11" s="25"/>
      <c r="F11" s="25"/>
    </row>
    <row r="12" customFormat="false" ht="15" hidden="false" customHeight="false" outlineLevel="0" collapsed="false">
      <c r="A12" s="6" t="s">
        <v>140</v>
      </c>
      <c r="B12" s="6" t="n">
        <v>90</v>
      </c>
      <c r="C12" s="6" t="n">
        <v>1</v>
      </c>
      <c r="D12" s="6" t="n">
        <v>3</v>
      </c>
      <c r="E12" s="25"/>
      <c r="F12" s="25"/>
    </row>
    <row r="13" customFormat="false" ht="15" hidden="false" customHeight="false" outlineLevel="0" collapsed="false">
      <c r="A13" s="6" t="s">
        <v>141</v>
      </c>
      <c r="B13" s="6" t="n">
        <v>90</v>
      </c>
      <c r="C13" s="6" t="n">
        <v>2</v>
      </c>
      <c r="D13" s="6" t="n">
        <v>4</v>
      </c>
      <c r="E13" s="25"/>
      <c r="F13" s="25"/>
    </row>
    <row r="14" customFormat="false" ht="15" hidden="false" customHeight="false" outlineLevel="0" collapsed="false">
      <c r="A14" s="6" t="s">
        <v>142</v>
      </c>
      <c r="B14" s="6" t="n">
        <v>90</v>
      </c>
      <c r="C14" s="6" t="n">
        <v>2</v>
      </c>
      <c r="D14" s="6" t="n">
        <v>4</v>
      </c>
      <c r="E14" s="25"/>
      <c r="F14" s="25"/>
    </row>
    <row r="15" customFormat="false" ht="15" hidden="false" customHeight="false" outlineLevel="0" collapsed="false">
      <c r="A15" s="6" t="s">
        <v>143</v>
      </c>
      <c r="B15" s="6" t="n">
        <v>90</v>
      </c>
      <c r="C15" s="6" t="n">
        <v>3</v>
      </c>
      <c r="D15" s="6" t="n">
        <v>5</v>
      </c>
      <c r="E15" s="25"/>
      <c r="F15" s="25"/>
    </row>
    <row r="16" customFormat="false" ht="15" hidden="false" customHeight="false" outlineLevel="0" collapsed="false">
      <c r="A16" s="6" t="s">
        <v>144</v>
      </c>
      <c r="B16" s="6" t="n">
        <v>90</v>
      </c>
      <c r="C16" s="6" t="n">
        <v>2</v>
      </c>
      <c r="D16" s="6" t="n">
        <v>4</v>
      </c>
      <c r="E16" s="25"/>
      <c r="F16" s="25"/>
    </row>
    <row r="17" customFormat="false" ht="15" hidden="false" customHeight="false" outlineLevel="0" collapsed="false">
      <c r="A17" s="6" t="s">
        <v>145</v>
      </c>
      <c r="B17" s="6" t="n">
        <v>90</v>
      </c>
      <c r="C17" s="6" t="n">
        <v>2</v>
      </c>
      <c r="D17" s="6" t="n">
        <v>5</v>
      </c>
      <c r="E17" s="25"/>
      <c r="F17" s="25"/>
    </row>
    <row r="18" customFormat="false" ht="15" hidden="false" customHeight="false" outlineLevel="0" collapsed="false">
      <c r="A18" s="6" t="s">
        <v>146</v>
      </c>
      <c r="B18" s="6" t="n">
        <v>90</v>
      </c>
      <c r="C18" s="6" t="n">
        <v>1</v>
      </c>
      <c r="D18" s="6" t="n">
        <v>4</v>
      </c>
      <c r="E18" s="25"/>
      <c r="F18" s="25"/>
    </row>
    <row r="19" customFormat="false" ht="15" hidden="false" customHeight="false" outlineLevel="0" collapsed="false">
      <c r="A19" s="6" t="s">
        <v>147</v>
      </c>
      <c r="B19" s="6" t="n">
        <v>90</v>
      </c>
      <c r="C19" s="6" t="n">
        <v>3</v>
      </c>
      <c r="D19" s="6" t="n">
        <v>5</v>
      </c>
      <c r="E19" s="25"/>
      <c r="F19" s="25"/>
    </row>
    <row r="20" customFormat="false" ht="15" hidden="false" customHeight="false" outlineLevel="0" collapsed="false">
      <c r="A20" s="6" t="s">
        <v>148</v>
      </c>
      <c r="B20" s="6" t="n">
        <v>90</v>
      </c>
      <c r="C20" s="6" t="n">
        <v>2</v>
      </c>
      <c r="D20" s="6" t="n">
        <v>4</v>
      </c>
      <c r="E20" s="25"/>
      <c r="F20" s="25"/>
    </row>
    <row r="21" customFormat="false" ht="15" hidden="false" customHeight="false" outlineLevel="0" collapsed="false">
      <c r="A21" s="6" t="s">
        <v>149</v>
      </c>
      <c r="B21" s="6" t="n">
        <v>90</v>
      </c>
      <c r="C21" s="6" t="n">
        <v>2</v>
      </c>
      <c r="D21" s="6" t="n">
        <v>4</v>
      </c>
      <c r="E21" s="25"/>
      <c r="F21" s="25"/>
    </row>
    <row r="22" customFormat="false" ht="15" hidden="false" customHeight="false" outlineLevel="0" collapsed="false">
      <c r="A22" s="6" t="s">
        <v>150</v>
      </c>
      <c r="B22" s="6" t="n">
        <v>90</v>
      </c>
      <c r="C22" s="6" t="n">
        <v>3</v>
      </c>
      <c r="D22" s="6" t="n">
        <v>5</v>
      </c>
      <c r="E22" s="25"/>
      <c r="F22" s="25"/>
    </row>
    <row r="23" customFormat="false" ht="15" hidden="false" customHeight="false" outlineLevel="0" collapsed="false">
      <c r="A23" s="6" t="s">
        <v>151</v>
      </c>
      <c r="B23" s="6" t="n">
        <v>90</v>
      </c>
      <c r="C23" s="6" t="n">
        <v>2</v>
      </c>
      <c r="D23" s="6" t="n">
        <v>4</v>
      </c>
      <c r="E23" s="25"/>
      <c r="F23" s="25"/>
    </row>
    <row r="24" customFormat="false" ht="15" hidden="false" customHeight="false" outlineLevel="0" collapsed="false">
      <c r="A24" s="6" t="s">
        <v>152</v>
      </c>
      <c r="B24" s="6" t="n">
        <v>90</v>
      </c>
      <c r="C24" s="6" t="n">
        <v>1</v>
      </c>
      <c r="D24" s="6" t="n">
        <v>4</v>
      </c>
      <c r="E24" s="25"/>
      <c r="F24" s="25"/>
    </row>
    <row r="25" customFormat="false" ht="15" hidden="false" customHeight="false" outlineLevel="0" collapsed="false">
      <c r="A25" s="6" t="s">
        <v>153</v>
      </c>
      <c r="B25" s="6" t="n">
        <v>90</v>
      </c>
      <c r="C25" s="6" t="n">
        <v>2</v>
      </c>
      <c r="D25" s="6" t="n">
        <v>4</v>
      </c>
      <c r="E25" s="25"/>
      <c r="F25" s="25"/>
    </row>
    <row r="26" customFormat="false" ht="15" hidden="false" customHeight="false" outlineLevel="0" collapsed="false">
      <c r="A26" s="6" t="s">
        <v>154</v>
      </c>
      <c r="B26" s="6" t="n">
        <v>90</v>
      </c>
      <c r="C26" s="6" t="n">
        <v>3</v>
      </c>
      <c r="D26" s="6" t="n">
        <v>5</v>
      </c>
      <c r="E26" s="25"/>
      <c r="F26" s="25"/>
    </row>
    <row r="27" customFormat="false" ht="15" hidden="false" customHeight="false" outlineLevel="0" collapsed="false">
      <c r="A27" s="6" t="s">
        <v>155</v>
      </c>
      <c r="B27" s="6" t="n">
        <v>90</v>
      </c>
      <c r="C27" s="6" t="n">
        <v>2</v>
      </c>
      <c r="D27" s="6" t="n">
        <v>4</v>
      </c>
      <c r="E27" s="25"/>
      <c r="F27" s="25"/>
    </row>
    <row r="28" customFormat="false" ht="15" hidden="false" customHeight="false" outlineLevel="0" collapsed="false">
      <c r="A28" s="6" t="s">
        <v>156</v>
      </c>
      <c r="B28" s="6" t="n">
        <v>90</v>
      </c>
      <c r="C28" s="6" t="n">
        <v>2</v>
      </c>
      <c r="D28" s="6" t="n">
        <v>4</v>
      </c>
      <c r="E28" s="25"/>
      <c r="F28" s="25"/>
    </row>
    <row r="29" customFormat="false" ht="15" hidden="false" customHeight="false" outlineLevel="0" collapsed="false">
      <c r="A29" s="6" t="s">
        <v>157</v>
      </c>
      <c r="B29" s="6" t="n">
        <v>90</v>
      </c>
      <c r="C29" s="6" t="n">
        <v>2</v>
      </c>
      <c r="D29" s="6" t="n">
        <v>4</v>
      </c>
      <c r="E29" s="25"/>
      <c r="F29" s="25"/>
    </row>
    <row r="30" customFormat="false" ht="15" hidden="false" customHeight="false" outlineLevel="0" collapsed="false">
      <c r="A30" s="6" t="s">
        <v>158</v>
      </c>
      <c r="B30" s="6" t="n">
        <v>90</v>
      </c>
      <c r="C30" s="6" t="n">
        <v>3</v>
      </c>
      <c r="D30" s="6" t="n">
        <v>5</v>
      </c>
      <c r="E30" s="25"/>
      <c r="F30" s="25"/>
    </row>
    <row r="31" customFormat="false" ht="15" hidden="false" customHeight="false" outlineLevel="0" collapsed="false">
      <c r="A31" s="6" t="s">
        <v>159</v>
      </c>
      <c r="B31" s="6" t="n">
        <v>90</v>
      </c>
      <c r="C31" s="6" t="n">
        <v>2</v>
      </c>
      <c r="D31" s="6" t="n">
        <v>4</v>
      </c>
      <c r="E31" s="25"/>
      <c r="F31" s="25"/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H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2"/>
    <col collapsed="false" customWidth="true" hidden="false" outlineLevel="0" max="2" min="2" style="0" width="13"/>
    <col collapsed="false" customWidth="true" hidden="false" outlineLevel="0" max="3" min="3" style="0" width="34"/>
    <col collapsed="false" customWidth="true" hidden="false" outlineLevel="0" max="4" min="4" style="0" width="16"/>
    <col collapsed="false" customWidth="true" hidden="false" outlineLevel="0" max="5" min="5" style="0" width="10"/>
    <col collapsed="false" customWidth="true" hidden="false" outlineLevel="0" max="7" min="6" style="0" width="13"/>
    <col collapsed="false" customWidth="true" hidden="false" outlineLevel="0" max="8" min="8" style="0" width="40"/>
  </cols>
  <sheetData>
    <row r="1" customFormat="false" ht="26.85" hidden="false" customHeight="false" outlineLevel="0" collapsed="false">
      <c r="A1" s="16" t="s">
        <v>160</v>
      </c>
      <c r="B1" s="16" t="s">
        <v>161</v>
      </c>
      <c r="C1" s="16" t="s">
        <v>162</v>
      </c>
      <c r="D1" s="16" t="s">
        <v>163</v>
      </c>
      <c r="E1" s="16" t="s">
        <v>164</v>
      </c>
      <c r="F1" s="16" t="s">
        <v>165</v>
      </c>
      <c r="G1" s="16" t="s">
        <v>166</v>
      </c>
      <c r="H1" s="16" t="s">
        <v>167</v>
      </c>
    </row>
    <row r="2" customFormat="false" ht="15" hidden="false" customHeight="false" outlineLevel="0" collapsed="false">
      <c r="A2" s="25" t="s">
        <v>168</v>
      </c>
      <c r="B2" s="26"/>
      <c r="C2" s="6" t="s">
        <v>169</v>
      </c>
      <c r="D2" s="27"/>
      <c r="E2" s="28"/>
      <c r="F2" s="29" t="n">
        <f aca="false">D2*E2</f>
        <v>0</v>
      </c>
      <c r="G2" s="29" t="n">
        <f aca="false">D2+F2</f>
        <v>0</v>
      </c>
      <c r="H2" s="5" t="s">
        <v>170</v>
      </c>
    </row>
    <row r="3" customFormat="false" ht="15" hidden="false" customHeight="false" outlineLevel="0" collapsed="false">
      <c r="A3" s="25" t="s">
        <v>168</v>
      </c>
      <c r="B3" s="26"/>
      <c r="C3" s="6" t="s">
        <v>171</v>
      </c>
      <c r="D3" s="27"/>
      <c r="E3" s="28"/>
      <c r="F3" s="29" t="n">
        <f aca="false">D3*E3</f>
        <v>0</v>
      </c>
      <c r="G3" s="29" t="n">
        <f aca="false">D3+F3</f>
        <v>0</v>
      </c>
      <c r="H3" s="5" t="s">
        <v>172</v>
      </c>
    </row>
    <row r="4" customFormat="false" ht="15" hidden="false" customHeight="false" outlineLevel="0" collapsed="false">
      <c r="C4" s="30" t="s">
        <v>173</v>
      </c>
      <c r="D4" s="30" t="n">
        <f aca="false">SUM(D2:D3)</f>
        <v>0</v>
      </c>
      <c r="F4" s="30" t="n">
        <f aca="false">SUM(F2:F3)</f>
        <v>0</v>
      </c>
      <c r="G4" s="30" t="n">
        <f aca="false">SUM(G2:G3)</f>
        <v>0</v>
      </c>
    </row>
    <row r="6" customFormat="false" ht="15" hidden="false" customHeight="false" outlineLevel="0" collapsed="false">
      <c r="A6" s="13" t="s">
        <v>174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24"/>
    <col collapsed="false" customWidth="true" hidden="false" outlineLevel="0" max="3" min="3" style="0" width="34"/>
    <col collapsed="false" customWidth="true" hidden="false" outlineLevel="0" max="4" min="4" style="0" width="18"/>
  </cols>
  <sheetData>
    <row r="1" customFormat="false" ht="26.85" hidden="false" customHeight="false" outlineLevel="0" collapsed="false">
      <c r="A1" s="16" t="s">
        <v>175</v>
      </c>
      <c r="B1" s="16" t="s">
        <v>176</v>
      </c>
      <c r="C1" s="16" t="s">
        <v>177</v>
      </c>
      <c r="D1" s="16" t="s">
        <v>178</v>
      </c>
    </row>
    <row r="2" customFormat="false" ht="15" hidden="false" customHeight="false" outlineLevel="0" collapsed="false">
      <c r="A2" s="31" t="n">
        <v>46188</v>
      </c>
      <c r="B2" s="6" t="s">
        <v>179</v>
      </c>
      <c r="C2" s="6" t="s">
        <v>180</v>
      </c>
      <c r="D2" s="6" t="n">
        <v>34</v>
      </c>
    </row>
    <row r="3" customFormat="false" ht="15" hidden="false" customHeight="false" outlineLevel="0" collapsed="false">
      <c r="A3" s="31" t="n">
        <v>46188</v>
      </c>
      <c r="B3" s="6" t="s">
        <v>179</v>
      </c>
      <c r="C3" s="6" t="s">
        <v>181</v>
      </c>
      <c r="D3" s="6" t="n">
        <v>21</v>
      </c>
    </row>
    <row r="4" customFormat="false" ht="15" hidden="false" customHeight="false" outlineLevel="0" collapsed="false">
      <c r="A4" s="31" t="n">
        <v>46188</v>
      </c>
      <c r="B4" s="6" t="s">
        <v>179</v>
      </c>
      <c r="C4" s="6" t="s">
        <v>182</v>
      </c>
      <c r="D4" s="6" t="n">
        <v>14</v>
      </c>
    </row>
    <row r="5" customFormat="false" ht="15" hidden="false" customHeight="false" outlineLevel="0" collapsed="false">
      <c r="A5" s="31" t="n">
        <v>46188</v>
      </c>
      <c r="B5" s="6" t="s">
        <v>179</v>
      </c>
      <c r="C5" s="6" t="s">
        <v>183</v>
      </c>
      <c r="D5" s="6" t="n">
        <v>11</v>
      </c>
    </row>
    <row r="6" customFormat="false" ht="15" hidden="false" customHeight="false" outlineLevel="0" collapsed="false">
      <c r="A6" s="31" t="n">
        <v>46188</v>
      </c>
      <c r="B6" s="6" t="s">
        <v>179</v>
      </c>
      <c r="C6" s="6" t="s">
        <v>184</v>
      </c>
      <c r="D6" s="6" t="n">
        <v>20</v>
      </c>
    </row>
    <row r="8" customFormat="false" ht="15" hidden="false" customHeight="false" outlineLevel="0" collapsed="false">
      <c r="A8" s="13" t="s">
        <v>185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2026-10-19T06:21:24Z</dcterms:created>
  <dc:creator>openpyxl</dc:creator>
  <dc:description/>
  <dc:language>en-US</dc:language>
  <cp:lastModifiedBy/>
  <dcterms:modified xsi:type="dcterms:W3CDTF">2026-10-19T06:21:24Z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